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30" i="1" l="1"/>
  <c r="O30" i="1"/>
  <c r="N23" i="1"/>
  <c r="O23" i="1"/>
  <c r="O4" i="1" l="1"/>
  <c r="M6" i="2" l="1"/>
  <c r="I6" i="2"/>
  <c r="O14" i="1" l="1"/>
  <c r="M14" i="1"/>
  <c r="O17" i="1"/>
  <c r="O16" i="1"/>
  <c r="O15" i="1"/>
  <c r="O9" i="1"/>
  <c r="M17" i="1"/>
  <c r="M16" i="1"/>
  <c r="M15" i="1"/>
  <c r="M9" i="1"/>
  <c r="M23" i="1" s="1"/>
  <c r="AE23" i="1"/>
  <c r="AD23" i="1"/>
  <c r="AC23" i="1"/>
  <c r="AB23" i="1"/>
  <c r="AA23" i="1"/>
  <c r="Z23" i="1"/>
  <c r="Y23" i="1"/>
  <c r="I29" i="1"/>
  <c r="X23" i="1"/>
  <c r="H29" i="1"/>
  <c r="W23" i="1"/>
  <c r="G29" i="1" s="1"/>
  <c r="V23" i="1"/>
  <c r="F29" i="1" s="1"/>
  <c r="K29" i="1" s="1"/>
  <c r="U23" i="1"/>
  <c r="E29" i="1" s="1"/>
  <c r="M29" i="1" s="1"/>
  <c r="T23" i="1"/>
  <c r="S23" i="1"/>
  <c r="R23" i="1"/>
  <c r="Q23" i="1"/>
  <c r="P23" i="1"/>
  <c r="L23" i="1"/>
  <c r="K23" i="1"/>
  <c r="J23" i="1"/>
  <c r="I23" i="1"/>
  <c r="H23" i="1"/>
  <c r="H27" i="1"/>
  <c r="G23" i="1"/>
  <c r="G27" i="1"/>
  <c r="G30" i="1" s="1"/>
  <c r="F23" i="1"/>
  <c r="F27" i="1" s="1"/>
  <c r="E23" i="1"/>
  <c r="E27" i="1" s="1"/>
  <c r="H30" i="1"/>
  <c r="I27" i="1"/>
  <c r="I30" i="1" s="1"/>
  <c r="N27" i="1" l="1"/>
  <c r="D24" i="1"/>
  <c r="F30" i="1"/>
  <c r="K27" i="1"/>
  <c r="E30" i="1"/>
  <c r="L30" i="1" s="1"/>
  <c r="M27" i="1"/>
  <c r="L27" i="1"/>
  <c r="L29" i="1"/>
  <c r="M30" i="1" l="1"/>
  <c r="K30" i="1"/>
</calcChain>
</file>

<file path=xl/sharedStrings.xml><?xml version="1.0" encoding="utf-8"?>
<sst xmlns="http://schemas.openxmlformats.org/spreadsheetml/2006/main" count="186" uniqueCount="110">
  <si>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</si>
  <si>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</si>
  <si>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</si>
  <si>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</si>
  <si>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</si>
  <si>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</si>
  <si>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</si>
  <si>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</si>
  <si>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</si>
  <si>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</si>
  <si>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</si>
  <si>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</si>
  <si>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</si>
  <si>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</si>
  <si>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</si>
  <si>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</si>
  <si>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</si>
  <si>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</si>
  <si>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</si>
  <si>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</si>
  <si>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</si>
  <si>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</si>
  <si>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</si>
  <si>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</si>
  <si>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</si>
  <si>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</si>
  <si>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</si>
  <si>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</si>
  <si>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</si>
  <si>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</si>
  <si>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</si>
  <si>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</si>
  <si>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</si>
  <si>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</si>
  <si>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</si>
  <si>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23.1.1969</t>
  </si>
  <si>
    <t>11.</t>
  </si>
  <si>
    <t>VäVi</t>
  </si>
  <si>
    <t>superpesiskarsinta</t>
  </si>
  <si>
    <t>12.</t>
  </si>
  <si>
    <t>9.</t>
  </si>
  <si>
    <t>Manse PP</t>
  </si>
  <si>
    <t>10.</t>
  </si>
  <si>
    <t>ViVe</t>
  </si>
  <si>
    <t>karsintasarja</t>
  </si>
  <si>
    <t>5.</t>
  </si>
  <si>
    <t>Kiri</t>
  </si>
  <si>
    <t>----</t>
  </si>
  <si>
    <t>suomensarja</t>
  </si>
  <si>
    <t>Kiri = Jyväskylän Kiri  (1930)</t>
  </si>
  <si>
    <t>Manse PP = Mansen Pesäpallo, Tampere  (1978)</t>
  </si>
  <si>
    <t>ViVe = Vimpelin Veto  (1934)</t>
  </si>
  <si>
    <t>ykköspesis</t>
  </si>
  <si>
    <t>****</t>
  </si>
  <si>
    <t>VäVi = Vähänkyrön Viesti  (1938)</t>
  </si>
  <si>
    <t>Sanna Lehtola os. Mäkinen</t>
  </si>
  <si>
    <t>ENSIMMÄISET</t>
  </si>
  <si>
    <t>Ottelu</t>
  </si>
  <si>
    <t>Lyöty juoksu</t>
  </si>
  <si>
    <t>Tuotu juoksu</t>
  </si>
  <si>
    <t>Kunnari</t>
  </si>
  <si>
    <t>ykkössarja</t>
  </si>
  <si>
    <t>uusinta sarjapaikasta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</si>
  <si>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</si>
  <si>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</si>
  <si>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</si>
  <si>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</si>
  <si>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</si>
  <si>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</si>
  <si>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</si>
  <si>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</si>
  <si>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</si>
  <si>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</si>
  <si>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</si>
  <si>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</si>
  <si>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</si>
  <si>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03.07. 1999  Sotkamo</t>
  </si>
  <si>
    <t>Länsi</t>
  </si>
  <si>
    <t>Juha Tahvola</t>
  </si>
  <si>
    <t>3123</t>
  </si>
  <si>
    <t>05.08. 2000  Oulu</t>
  </si>
  <si>
    <t>1-0  (2-2, 4-2)</t>
  </si>
  <si>
    <t>Risto Ojanperä</t>
  </si>
  <si>
    <t>4054</t>
  </si>
  <si>
    <t>30 v  5 kk  10 pv</t>
  </si>
  <si>
    <t>1.  ottelu</t>
  </si>
  <si>
    <t>2.  ottelu</t>
  </si>
  <si>
    <t>10.08. 1985  Kiri - Manse PP  1-12</t>
  </si>
  <si>
    <t xml:space="preserve">  16 v   6 kk 18 pv</t>
  </si>
  <si>
    <t>24.08. 1985  Kiri - Tahko  16-15</t>
  </si>
  <si>
    <t xml:space="preserve">  16 v   7 kk   1 pv</t>
  </si>
  <si>
    <t>30.05. 1992  YPJ - Manse PP  0-1  (4-8, 2-2)</t>
  </si>
  <si>
    <t xml:space="preserve">  23 v   4 kk   7 pv</t>
  </si>
  <si>
    <t>9.  ottelu</t>
  </si>
  <si>
    <t>18.  ottelu</t>
  </si>
  <si>
    <t>12.07. 1992  Manse PP - YPJ  2-1  (2-3, 10-3, 0-0, 4-0)</t>
  </si>
  <si>
    <t xml:space="preserve">  23 v   5 kk 19 pv</t>
  </si>
  <si>
    <t>NAISET</t>
  </si>
  <si>
    <t xml:space="preserve"> ITÄ - LÄNSI - KORTTI</t>
  </si>
  <si>
    <t>B-TYTÖT</t>
  </si>
  <si>
    <t>05.07. 1986  Kokemäki</t>
  </si>
  <si>
    <t xml:space="preserve">  4-28</t>
  </si>
  <si>
    <t>Itä</t>
  </si>
  <si>
    <t>Seppo Kiiski</t>
  </si>
  <si>
    <t>2-0  (1-0, 4-3)</t>
  </si>
  <si>
    <t>jok</t>
  </si>
  <si>
    <t>0/0</t>
  </si>
  <si>
    <t>1/2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</si>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</sst>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/>
    </xf>
    <xf numFmtId="0" fontId="8" fillId="8" borderId="1" xfId="0" applyFont="1" applyFill="1" applyBorder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0" fontId="2" fillId="11" borderId="1" xfId="0" applyFont="1" applyFill="1" applyBorder="1"/>
    <xf numFmtId="0" fontId="0" fillId="2" borderId="0" xfId="0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11" t="s">
        <v>55</v>
      </c>
      <c r="C1" s="2"/>
      <c r="D1" s="3"/>
      <c r="E1" s="3"/>
      <c r="F1" s="4" t="s">
        <v>35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45</v>
      </c>
      <c r="D4" s="41" t="s">
        <v>46</v>
      </c>
      <c r="E4" s="27">
        <v>3</v>
      </c>
      <c r="F4" s="27">
        <v>0</v>
      </c>
      <c r="G4" s="27">
        <v>0</v>
      </c>
      <c r="H4" s="27">
        <v>2</v>
      </c>
      <c r="I4" s="27">
        <v>9</v>
      </c>
      <c r="J4" s="27">
        <v>1</v>
      </c>
      <c r="K4" s="27">
        <v>7</v>
      </c>
      <c r="L4" s="27">
        <v>1</v>
      </c>
      <c r="M4" s="27">
        <v>0</v>
      </c>
      <c r="N4" s="61">
        <v>0.45</v>
      </c>
      <c r="O4" s="25">
        <f>PRODUCT(I4/N4)</f>
        <v>20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 t="s">
        <v>53</v>
      </c>
      <c r="C5" s="42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1989</v>
      </c>
      <c r="C6" s="64"/>
      <c r="D6" s="65" t="s">
        <v>46</v>
      </c>
      <c r="E6" s="63"/>
      <c r="F6" s="66" t="s">
        <v>48</v>
      </c>
      <c r="G6" s="63"/>
      <c r="H6" s="63"/>
      <c r="I6" s="63"/>
      <c r="J6" s="63"/>
      <c r="K6" s="63"/>
      <c r="L6" s="63"/>
      <c r="M6" s="63"/>
      <c r="N6" s="67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1990</v>
      </c>
      <c r="C7" s="64"/>
      <c r="D7" s="65" t="s">
        <v>46</v>
      </c>
      <c r="E7" s="63"/>
      <c r="F7" s="66" t="s">
        <v>48</v>
      </c>
      <c r="G7" s="63"/>
      <c r="H7" s="63"/>
      <c r="I7" s="63"/>
      <c r="J7" s="63"/>
      <c r="K7" s="63"/>
      <c r="L7" s="63"/>
      <c r="M7" s="63"/>
      <c r="N7" s="67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8">
        <v>1991</v>
      </c>
      <c r="C8" s="68"/>
      <c r="D8" s="69" t="s">
        <v>46</v>
      </c>
      <c r="E8" s="68"/>
      <c r="F8" s="70" t="s">
        <v>61</v>
      </c>
      <c r="G8" s="71"/>
      <c r="H8" s="72"/>
      <c r="I8" s="68"/>
      <c r="J8" s="68"/>
      <c r="K8" s="68"/>
      <c r="L8" s="68"/>
      <c r="M8" s="68"/>
      <c r="N8" s="68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1992</v>
      </c>
      <c r="C9" s="27" t="s">
        <v>36</v>
      </c>
      <c r="D9" s="41" t="s">
        <v>37</v>
      </c>
      <c r="E9" s="27">
        <v>14</v>
      </c>
      <c r="F9" s="27">
        <v>0</v>
      </c>
      <c r="G9" s="27">
        <v>4</v>
      </c>
      <c r="H9" s="27">
        <v>3</v>
      </c>
      <c r="I9" s="27">
        <v>29</v>
      </c>
      <c r="J9" s="27">
        <v>7</v>
      </c>
      <c r="K9" s="27">
        <v>10</v>
      </c>
      <c r="L9" s="27">
        <v>8</v>
      </c>
      <c r="M9" s="27">
        <f>SUM(F9+G9)</f>
        <v>4</v>
      </c>
      <c r="N9" s="61">
        <v>0.4</v>
      </c>
      <c r="O9" s="25">
        <f>PRODUCT(I9/N9)</f>
        <v>72.5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2" t="s">
        <v>38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8">
        <v>1993</v>
      </c>
      <c r="C10" s="68"/>
      <c r="D10" s="69" t="s">
        <v>37</v>
      </c>
      <c r="E10" s="68"/>
      <c r="F10" s="70" t="s">
        <v>52</v>
      </c>
      <c r="G10" s="71"/>
      <c r="H10" s="72"/>
      <c r="I10" s="68"/>
      <c r="J10" s="68"/>
      <c r="K10" s="68"/>
      <c r="L10" s="68"/>
      <c r="M10" s="68"/>
      <c r="N10" s="68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2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8">
        <v>1994</v>
      </c>
      <c r="C11" s="68"/>
      <c r="D11" s="69" t="s">
        <v>37</v>
      </c>
      <c r="E11" s="68"/>
      <c r="F11" s="70" t="s">
        <v>52</v>
      </c>
      <c r="G11" s="71"/>
      <c r="H11" s="72"/>
      <c r="I11" s="68"/>
      <c r="J11" s="68"/>
      <c r="K11" s="68"/>
      <c r="L11" s="68"/>
      <c r="M11" s="68"/>
      <c r="N11" s="73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2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8">
        <v>1995</v>
      </c>
      <c r="C12" s="68"/>
      <c r="D12" s="69" t="s">
        <v>37</v>
      </c>
      <c r="E12" s="68"/>
      <c r="F12" s="70" t="s">
        <v>52</v>
      </c>
      <c r="G12" s="71"/>
      <c r="H12" s="72"/>
      <c r="I12" s="68"/>
      <c r="J12" s="68"/>
      <c r="K12" s="68"/>
      <c r="L12" s="68"/>
      <c r="M12" s="68"/>
      <c r="N12" s="73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2" t="s">
        <v>38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8">
        <v>1996</v>
      </c>
      <c r="C13" s="68"/>
      <c r="D13" s="69" t="s">
        <v>37</v>
      </c>
      <c r="E13" s="68"/>
      <c r="F13" s="70" t="s">
        <v>52</v>
      </c>
      <c r="G13" s="71"/>
      <c r="H13" s="72"/>
      <c r="I13" s="68"/>
      <c r="J13" s="68"/>
      <c r="K13" s="68"/>
      <c r="L13" s="68"/>
      <c r="M13" s="68"/>
      <c r="N13" s="68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1997</v>
      </c>
      <c r="C14" s="27" t="s">
        <v>39</v>
      </c>
      <c r="D14" s="41" t="s">
        <v>37</v>
      </c>
      <c r="E14" s="27">
        <v>22</v>
      </c>
      <c r="F14" s="27">
        <v>0</v>
      </c>
      <c r="G14" s="27">
        <v>5</v>
      </c>
      <c r="H14" s="27">
        <v>3</v>
      </c>
      <c r="I14" s="27">
        <v>62</v>
      </c>
      <c r="J14" s="27">
        <v>15</v>
      </c>
      <c r="K14" s="27">
        <v>25</v>
      </c>
      <c r="L14" s="27">
        <v>17</v>
      </c>
      <c r="M14" s="27">
        <f>PRODUCT(F14+G14)</f>
        <v>5</v>
      </c>
      <c r="N14" s="30">
        <v>0.49199999999999999</v>
      </c>
      <c r="O14" s="25">
        <f>PRODUCT(I14/N14)</f>
        <v>126.01626016260163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2" t="s">
        <v>62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1998</v>
      </c>
      <c r="C15" s="27" t="s">
        <v>40</v>
      </c>
      <c r="D15" s="41" t="s">
        <v>41</v>
      </c>
      <c r="E15" s="27">
        <v>22</v>
      </c>
      <c r="F15" s="27">
        <v>1</v>
      </c>
      <c r="G15" s="27">
        <v>5</v>
      </c>
      <c r="H15" s="27">
        <v>21</v>
      </c>
      <c r="I15" s="27">
        <v>71</v>
      </c>
      <c r="J15" s="27">
        <v>27</v>
      </c>
      <c r="K15" s="27">
        <v>23</v>
      </c>
      <c r="L15" s="27">
        <v>15</v>
      </c>
      <c r="M15" s="27">
        <f>PRODUCT(F15+G15)</f>
        <v>6</v>
      </c>
      <c r="N15" s="30">
        <v>0.49</v>
      </c>
      <c r="O15" s="25">
        <f>PRODUCT(I15/N15)</f>
        <v>144.89795918367346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1999</v>
      </c>
      <c r="C16" s="27" t="s">
        <v>42</v>
      </c>
      <c r="D16" s="41" t="s">
        <v>41</v>
      </c>
      <c r="E16" s="27">
        <v>22</v>
      </c>
      <c r="F16" s="27">
        <v>1</v>
      </c>
      <c r="G16" s="27">
        <v>4</v>
      </c>
      <c r="H16" s="27">
        <v>14</v>
      </c>
      <c r="I16" s="27">
        <v>75</v>
      </c>
      <c r="J16" s="27">
        <v>43</v>
      </c>
      <c r="K16" s="27">
        <v>18</v>
      </c>
      <c r="L16" s="27">
        <v>9</v>
      </c>
      <c r="M16" s="27">
        <f>PRODUCT(F16+G16)</f>
        <v>5</v>
      </c>
      <c r="N16" s="30">
        <v>0.47399999999999998</v>
      </c>
      <c r="O16" s="25">
        <f>PRODUCT(I16/N16)</f>
        <v>158.22784810126583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>
        <v>1</v>
      </c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2000</v>
      </c>
      <c r="C17" s="27" t="s">
        <v>40</v>
      </c>
      <c r="D17" s="41" t="s">
        <v>43</v>
      </c>
      <c r="E17" s="27">
        <v>22</v>
      </c>
      <c r="F17" s="27">
        <v>1</v>
      </c>
      <c r="G17" s="27">
        <v>2</v>
      </c>
      <c r="H17" s="27">
        <v>14</v>
      </c>
      <c r="I17" s="27">
        <v>67</v>
      </c>
      <c r="J17" s="27">
        <v>29</v>
      </c>
      <c r="K17" s="27">
        <v>16</v>
      </c>
      <c r="L17" s="27">
        <v>19</v>
      </c>
      <c r="M17" s="27">
        <f>PRODUCT(F17+G17)</f>
        <v>3</v>
      </c>
      <c r="N17" s="30">
        <v>0.47899999999999998</v>
      </c>
      <c r="O17" s="25">
        <f>PRODUCT(I17/N17)</f>
        <v>139.87473903966597</v>
      </c>
      <c r="P17" s="27"/>
      <c r="Q17" s="27"/>
      <c r="R17" s="27"/>
      <c r="S17" s="27"/>
      <c r="T17" s="27"/>
      <c r="U17" s="28">
        <v>7</v>
      </c>
      <c r="V17" s="28">
        <v>0</v>
      </c>
      <c r="W17" s="28">
        <v>1</v>
      </c>
      <c r="X17" s="28">
        <v>3</v>
      </c>
      <c r="Y17" s="28">
        <v>14</v>
      </c>
      <c r="Z17" s="27">
        <v>1</v>
      </c>
      <c r="AA17" s="27"/>
      <c r="AB17" s="27"/>
      <c r="AC17" s="27"/>
      <c r="AD17" s="27"/>
      <c r="AE17" s="27"/>
      <c r="AF17" s="62" t="s">
        <v>44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2001</v>
      </c>
      <c r="C18" s="42"/>
      <c r="D18" s="41"/>
      <c r="E18" s="27"/>
      <c r="F18" s="27"/>
      <c r="G18" s="27"/>
      <c r="H18" s="27"/>
      <c r="I18" s="27"/>
      <c r="J18" s="27"/>
      <c r="K18" s="27"/>
      <c r="L18" s="27"/>
      <c r="M18" s="27"/>
      <c r="N18" s="30"/>
      <c r="O18" s="25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5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7">
        <v>2002</v>
      </c>
      <c r="C19" s="42"/>
      <c r="D19" s="41"/>
      <c r="E19" s="27"/>
      <c r="F19" s="27"/>
      <c r="G19" s="27"/>
      <c r="H19" s="27"/>
      <c r="I19" s="27"/>
      <c r="J19" s="27"/>
      <c r="K19" s="27"/>
      <c r="L19" s="27"/>
      <c r="M19" s="27"/>
      <c r="N19" s="30"/>
      <c r="O19" s="25">
        <v>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5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3">
        <v>2003</v>
      </c>
      <c r="C20" s="64"/>
      <c r="D20" s="65" t="s">
        <v>37</v>
      </c>
      <c r="E20" s="63"/>
      <c r="F20" s="66" t="s">
        <v>48</v>
      </c>
      <c r="G20" s="63"/>
      <c r="H20" s="63"/>
      <c r="I20" s="63"/>
      <c r="J20" s="63"/>
      <c r="K20" s="63"/>
      <c r="L20" s="63"/>
      <c r="M20" s="63"/>
      <c r="N20" s="67"/>
      <c r="O20" s="25">
        <v>0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5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3">
        <v>2004</v>
      </c>
      <c r="C21" s="64"/>
      <c r="D21" s="65" t="s">
        <v>37</v>
      </c>
      <c r="E21" s="63"/>
      <c r="F21" s="66" t="s">
        <v>48</v>
      </c>
      <c r="G21" s="63"/>
      <c r="H21" s="63"/>
      <c r="I21" s="63"/>
      <c r="J21" s="63"/>
      <c r="K21" s="63"/>
      <c r="L21" s="63"/>
      <c r="M21" s="63"/>
      <c r="N21" s="67"/>
      <c r="O21" s="25">
        <v>0</v>
      </c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5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3">
        <v>2005</v>
      </c>
      <c r="C22" s="64"/>
      <c r="D22" s="65" t="s">
        <v>37</v>
      </c>
      <c r="E22" s="63"/>
      <c r="F22" s="66" t="s">
        <v>48</v>
      </c>
      <c r="G22" s="63"/>
      <c r="H22" s="63"/>
      <c r="I22" s="63"/>
      <c r="J22" s="63"/>
      <c r="K22" s="63"/>
      <c r="L22" s="63"/>
      <c r="M22" s="63"/>
      <c r="N22" s="67"/>
      <c r="O22" s="25">
        <v>0</v>
      </c>
      <c r="P22" s="27"/>
      <c r="Q22" s="27"/>
      <c r="R22" s="27"/>
      <c r="S22" s="27"/>
      <c r="T22" s="27"/>
      <c r="U22" s="28"/>
      <c r="V22" s="28"/>
      <c r="W22" s="28"/>
      <c r="X22" s="28"/>
      <c r="Y22" s="28"/>
      <c r="Z22" s="27"/>
      <c r="AA22" s="27"/>
      <c r="AB22" s="27"/>
      <c r="AC22" s="27"/>
      <c r="AD22" s="27"/>
      <c r="AE22" s="27"/>
      <c r="AF22" s="5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7" t="s">
        <v>9</v>
      </c>
      <c r="C23" s="18"/>
      <c r="D23" s="16"/>
      <c r="E23" s="19">
        <f t="shared" ref="E23:M23" si="0">SUM(E4:E22)</f>
        <v>105</v>
      </c>
      <c r="F23" s="19">
        <f t="shared" si="0"/>
        <v>3</v>
      </c>
      <c r="G23" s="19">
        <f t="shared" si="0"/>
        <v>20</v>
      </c>
      <c r="H23" s="19">
        <f t="shared" si="0"/>
        <v>57</v>
      </c>
      <c r="I23" s="19">
        <f t="shared" si="0"/>
        <v>313</v>
      </c>
      <c r="J23" s="19">
        <f t="shared" si="0"/>
        <v>122</v>
      </c>
      <c r="K23" s="19">
        <f t="shared" si="0"/>
        <v>99</v>
      </c>
      <c r="L23" s="19">
        <f t="shared" si="0"/>
        <v>69</v>
      </c>
      <c r="M23" s="19">
        <f t="shared" si="0"/>
        <v>23</v>
      </c>
      <c r="N23" s="31">
        <f>PRODUCT(I23/O23)</f>
        <v>0.47315502331996018</v>
      </c>
      <c r="O23" s="32">
        <f>SUM(O4:O22)</f>
        <v>661.51680648720696</v>
      </c>
      <c r="P23" s="19">
        <f t="shared" ref="P23:AE23" si="1">SUM(P4:P22)</f>
        <v>0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7</v>
      </c>
      <c r="V23" s="19">
        <f t="shared" si="1"/>
        <v>0</v>
      </c>
      <c r="W23" s="19">
        <f t="shared" si="1"/>
        <v>1</v>
      </c>
      <c r="X23" s="19">
        <f t="shared" si="1"/>
        <v>3</v>
      </c>
      <c r="Y23" s="19">
        <f t="shared" si="1"/>
        <v>14</v>
      </c>
      <c r="Z23" s="19">
        <f t="shared" si="1"/>
        <v>2</v>
      </c>
      <c r="AA23" s="19">
        <f t="shared" si="1"/>
        <v>0</v>
      </c>
      <c r="AB23" s="19">
        <f t="shared" si="1"/>
        <v>0</v>
      </c>
      <c r="AC23" s="19">
        <f t="shared" si="1"/>
        <v>0</v>
      </c>
      <c r="AD23" s="19">
        <f t="shared" si="1"/>
        <v>0</v>
      </c>
      <c r="AE23" s="19">
        <f t="shared" si="1"/>
        <v>0</v>
      </c>
      <c r="AF23" s="1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29" t="s">
        <v>2</v>
      </c>
      <c r="C24" s="33"/>
      <c r="D24" s="34">
        <f>SUM(F23:H23)+((I23-F23-G23)/3)+(E23/3)+(Z23*25)+(AA23*25)+(AB23*10)+(AC23*25)+(AD23*20)+(AE23*15)</f>
        <v>261.66666666666669</v>
      </c>
      <c r="E24" s="1"/>
      <c r="F24" s="1"/>
      <c r="G24" s="1"/>
      <c r="H24" s="1"/>
      <c r="I24" s="1"/>
      <c r="J24" s="1"/>
      <c r="K24" s="1"/>
      <c r="L24" s="1"/>
      <c r="M24" s="1"/>
      <c r="N24" s="3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36"/>
      <c r="AE24" s="1"/>
      <c r="AF24" s="1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37"/>
      <c r="P25" s="1"/>
      <c r="Q25" s="3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23" t="s">
        <v>16</v>
      </c>
      <c r="C26" s="40"/>
      <c r="D26" s="40"/>
      <c r="E26" s="19" t="s">
        <v>4</v>
      </c>
      <c r="F26" s="19" t="s">
        <v>13</v>
      </c>
      <c r="G26" s="16" t="s">
        <v>14</v>
      </c>
      <c r="H26" s="19" t="s">
        <v>15</v>
      </c>
      <c r="I26" s="19" t="s">
        <v>3</v>
      </c>
      <c r="J26" s="1"/>
      <c r="K26" s="19" t="s">
        <v>25</v>
      </c>
      <c r="L26" s="19" t="s">
        <v>26</v>
      </c>
      <c r="M26" s="19" t="s">
        <v>27</v>
      </c>
      <c r="N26" s="31" t="s">
        <v>33</v>
      </c>
      <c r="O26" s="1"/>
      <c r="P26" s="41" t="s">
        <v>56</v>
      </c>
      <c r="Q26" s="13"/>
      <c r="R26" s="13"/>
      <c r="S26" s="13"/>
      <c r="T26" s="74"/>
      <c r="U26" s="74"/>
      <c r="V26" s="74"/>
      <c r="W26" s="74"/>
      <c r="X26" s="74"/>
      <c r="Y26" s="13"/>
      <c r="Z26" s="13"/>
      <c r="AA26" s="13"/>
      <c r="AB26" s="13"/>
      <c r="AC26" s="13"/>
      <c r="AD26" s="13"/>
      <c r="AE26" s="13"/>
      <c r="AF26" s="42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1" t="s">
        <v>17</v>
      </c>
      <c r="C27" s="13"/>
      <c r="D27" s="43"/>
      <c r="E27" s="27">
        <f>PRODUCT(E23)</f>
        <v>105</v>
      </c>
      <c r="F27" s="27">
        <f>PRODUCT(F23)</f>
        <v>3</v>
      </c>
      <c r="G27" s="27">
        <f>PRODUCT(G23)</f>
        <v>20</v>
      </c>
      <c r="H27" s="27">
        <f>PRODUCT(H23)</f>
        <v>57</v>
      </c>
      <c r="I27" s="27">
        <f>PRODUCT(I23)</f>
        <v>313</v>
      </c>
      <c r="J27" s="1"/>
      <c r="K27" s="44">
        <f>PRODUCT((F27+G27)/E27)</f>
        <v>0.21904761904761905</v>
      </c>
      <c r="L27" s="44">
        <f>PRODUCT(H27/E27)</f>
        <v>0.54285714285714282</v>
      </c>
      <c r="M27" s="44">
        <f>PRODUCT(I27/E27)</f>
        <v>2.980952380952381</v>
      </c>
      <c r="N27" s="30">
        <f>PRODUCT(N23)</f>
        <v>0.47315502331996018</v>
      </c>
      <c r="O27" s="1">
        <v>662</v>
      </c>
      <c r="P27" s="75" t="s">
        <v>57</v>
      </c>
      <c r="Q27" s="76"/>
      <c r="R27" s="76"/>
      <c r="S27" s="77" t="s">
        <v>87</v>
      </c>
      <c r="T27" s="77"/>
      <c r="U27" s="77"/>
      <c r="V27" s="77"/>
      <c r="W27" s="77"/>
      <c r="X27" s="77"/>
      <c r="Y27" s="77"/>
      <c r="Z27" s="77"/>
      <c r="AA27" s="77"/>
      <c r="AB27" s="78"/>
      <c r="AC27" s="77"/>
      <c r="AD27" s="78" t="s">
        <v>85</v>
      </c>
      <c r="AE27" s="78"/>
      <c r="AF27" s="132" t="s">
        <v>88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45" t="s">
        <v>18</v>
      </c>
      <c r="C28" s="46"/>
      <c r="D28" s="47"/>
      <c r="E28" s="27"/>
      <c r="F28" s="27"/>
      <c r="G28" s="27"/>
      <c r="H28" s="27"/>
      <c r="I28" s="27"/>
      <c r="J28" s="1"/>
      <c r="K28" s="44"/>
      <c r="L28" s="44"/>
      <c r="M28" s="44"/>
      <c r="N28" s="30"/>
      <c r="O28" s="1">
        <v>0</v>
      </c>
      <c r="P28" s="79" t="s">
        <v>58</v>
      </c>
      <c r="Q28" s="80"/>
      <c r="R28" s="80"/>
      <c r="S28" s="81" t="s">
        <v>91</v>
      </c>
      <c r="T28" s="81"/>
      <c r="U28" s="81"/>
      <c r="V28" s="81"/>
      <c r="W28" s="81"/>
      <c r="X28" s="81"/>
      <c r="Y28" s="81"/>
      <c r="Z28" s="81"/>
      <c r="AA28" s="81"/>
      <c r="AB28" s="82"/>
      <c r="AC28" s="81"/>
      <c r="AD28" s="82" t="s">
        <v>93</v>
      </c>
      <c r="AE28" s="82"/>
      <c r="AF28" s="133" t="s">
        <v>92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48" t="s">
        <v>19</v>
      </c>
      <c r="C29" s="49"/>
      <c r="D29" s="50"/>
      <c r="E29" s="28">
        <f>PRODUCT(U23)</f>
        <v>7</v>
      </c>
      <c r="F29" s="28">
        <f>PRODUCT(V23)</f>
        <v>0</v>
      </c>
      <c r="G29" s="28">
        <f>PRODUCT(W23)</f>
        <v>1</v>
      </c>
      <c r="H29" s="28">
        <f>PRODUCT(X23)</f>
        <v>3</v>
      </c>
      <c r="I29" s="28">
        <f>PRODUCT(Y23)</f>
        <v>14</v>
      </c>
      <c r="J29" s="1"/>
      <c r="K29" s="51">
        <f>PRODUCT((F29+G29)/E29)</f>
        <v>0.14285714285714285</v>
      </c>
      <c r="L29" s="51">
        <f>PRODUCT(H29/E29)</f>
        <v>0.42857142857142855</v>
      </c>
      <c r="M29" s="51">
        <f>PRODUCT(I29/E29)</f>
        <v>2</v>
      </c>
      <c r="N29" s="52">
        <v>0.34100000000000003</v>
      </c>
      <c r="O29" s="1">
        <v>41</v>
      </c>
      <c r="P29" s="79" t="s">
        <v>59</v>
      </c>
      <c r="Q29" s="80"/>
      <c r="R29" s="80"/>
      <c r="S29" s="81" t="s">
        <v>89</v>
      </c>
      <c r="T29" s="81"/>
      <c r="U29" s="81"/>
      <c r="V29" s="81"/>
      <c r="W29" s="81"/>
      <c r="X29" s="81"/>
      <c r="Y29" s="81"/>
      <c r="Z29" s="81"/>
      <c r="AA29" s="81"/>
      <c r="AB29" s="82"/>
      <c r="AC29" s="81"/>
      <c r="AD29" s="82" t="s">
        <v>86</v>
      </c>
      <c r="AE29" s="82"/>
      <c r="AF29" s="133" t="s">
        <v>90</v>
      </c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53" t="s">
        <v>20</v>
      </c>
      <c r="C30" s="54"/>
      <c r="D30" s="55"/>
      <c r="E30" s="19">
        <f>SUM(E27:E29)</f>
        <v>112</v>
      </c>
      <c r="F30" s="19">
        <f>SUM(F27:F29)</f>
        <v>3</v>
      </c>
      <c r="G30" s="19">
        <f>SUM(G27:G29)</f>
        <v>21</v>
      </c>
      <c r="H30" s="19">
        <f>SUM(H27:H29)</f>
        <v>60</v>
      </c>
      <c r="I30" s="19">
        <f>SUM(I27:I29)</f>
        <v>327</v>
      </c>
      <c r="J30" s="1"/>
      <c r="K30" s="56">
        <f>PRODUCT((F30+G30)/E30)</f>
        <v>0.21428571428571427</v>
      </c>
      <c r="L30" s="56">
        <f>PRODUCT(H30/E30)</f>
        <v>0.5357142857142857</v>
      </c>
      <c r="M30" s="56">
        <f>PRODUCT(I30/E30)</f>
        <v>2.9196428571428572</v>
      </c>
      <c r="N30" s="31">
        <f>PRODUCT(I30/O30)</f>
        <v>0.46514935988620199</v>
      </c>
      <c r="O30" s="142">
        <f>SUM(O27:O29)</f>
        <v>703</v>
      </c>
      <c r="P30" s="83" t="s">
        <v>60</v>
      </c>
      <c r="Q30" s="84"/>
      <c r="R30" s="84"/>
      <c r="S30" s="85" t="s">
        <v>95</v>
      </c>
      <c r="T30" s="85"/>
      <c r="U30" s="85"/>
      <c r="V30" s="85"/>
      <c r="W30" s="85"/>
      <c r="X30" s="85"/>
      <c r="Y30" s="85"/>
      <c r="Z30" s="85"/>
      <c r="AA30" s="85"/>
      <c r="AB30" s="86"/>
      <c r="AC30" s="85"/>
      <c r="AD30" s="86" t="s">
        <v>94</v>
      </c>
      <c r="AE30" s="86"/>
      <c r="AF30" s="134" t="s">
        <v>96</v>
      </c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6"/>
      <c r="C31" s="36"/>
      <c r="D31" s="36"/>
      <c r="E31" s="36"/>
      <c r="F31" s="36"/>
      <c r="G31" s="36"/>
      <c r="H31" s="36"/>
      <c r="I31" s="36"/>
      <c r="J31" s="1"/>
      <c r="K31" s="36"/>
      <c r="L31" s="36"/>
      <c r="M31" s="36"/>
      <c r="N31" s="3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 t="s">
        <v>34</v>
      </c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 t="s">
        <v>54</v>
      </c>
      <c r="E33" s="1"/>
      <c r="F33" s="1"/>
      <c r="G33" s="1"/>
      <c r="H33" s="1"/>
      <c r="I33" s="1"/>
      <c r="J33" s="1"/>
      <c r="K33" s="1"/>
      <c r="L33" s="1"/>
      <c r="M33" s="1"/>
      <c r="N33" s="3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38" t="s">
        <v>50</v>
      </c>
      <c r="E34" s="1"/>
      <c r="F34" s="1"/>
      <c r="G34" s="1"/>
      <c r="H34" s="1"/>
      <c r="I34" s="1"/>
      <c r="J34" s="1"/>
      <c r="K34" s="1"/>
      <c r="L34" s="1"/>
      <c r="M34" s="1"/>
      <c r="N34" s="3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 t="s">
        <v>51</v>
      </c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120" customWidth="1"/>
    <col min="4" max="4" width="10.5703125" style="121" customWidth="1"/>
    <col min="5" max="5" width="11.42578125" style="121" customWidth="1"/>
    <col min="6" max="6" width="0.7109375" style="37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51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5" t="s">
        <v>98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43"/>
      <c r="R1" s="143"/>
      <c r="S1" s="143"/>
      <c r="T1" s="143"/>
      <c r="U1" s="143"/>
      <c r="V1" s="87"/>
      <c r="W1" s="88"/>
      <c r="X1" s="72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55</v>
      </c>
      <c r="C2" s="4" t="s">
        <v>35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90"/>
      <c r="X2" s="42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97</v>
      </c>
      <c r="C3" s="23" t="s">
        <v>63</v>
      </c>
      <c r="D3" s="93" t="s">
        <v>64</v>
      </c>
      <c r="E3" s="94" t="s">
        <v>1</v>
      </c>
      <c r="F3" s="25"/>
      <c r="G3" s="95" t="s">
        <v>65</v>
      </c>
      <c r="H3" s="96" t="s">
        <v>66</v>
      </c>
      <c r="I3" s="96" t="s">
        <v>31</v>
      </c>
      <c r="J3" s="18" t="s">
        <v>67</v>
      </c>
      <c r="K3" s="97" t="s">
        <v>68</v>
      </c>
      <c r="L3" s="97" t="s">
        <v>69</v>
      </c>
      <c r="M3" s="95" t="s">
        <v>70</v>
      </c>
      <c r="N3" s="95" t="s">
        <v>30</v>
      </c>
      <c r="O3" s="96" t="s">
        <v>71</v>
      </c>
      <c r="P3" s="95" t="s">
        <v>66</v>
      </c>
      <c r="Q3" s="145" t="s">
        <v>3</v>
      </c>
      <c r="R3" s="145">
        <v>1</v>
      </c>
      <c r="S3" s="145">
        <v>2</v>
      </c>
      <c r="T3" s="145">
        <v>3</v>
      </c>
      <c r="U3" s="145" t="s">
        <v>72</v>
      </c>
      <c r="V3" s="18" t="s">
        <v>21</v>
      </c>
      <c r="W3" s="17" t="s">
        <v>73</v>
      </c>
      <c r="X3" s="17" t="s">
        <v>74</v>
      </c>
      <c r="Y3" s="89"/>
      <c r="Z3" s="89"/>
      <c r="AA3" s="89"/>
      <c r="AB3" s="89"/>
      <c r="AC3" s="89"/>
      <c r="AD3" s="89"/>
    </row>
    <row r="4" spans="1:30" x14ac:dyDescent="0.25">
      <c r="A4" s="123"/>
      <c r="B4" s="125" t="s">
        <v>76</v>
      </c>
      <c r="C4" s="124" t="s">
        <v>104</v>
      </c>
      <c r="D4" s="125" t="s">
        <v>77</v>
      </c>
      <c r="E4" s="126" t="s">
        <v>41</v>
      </c>
      <c r="F4" s="164"/>
      <c r="G4" s="127"/>
      <c r="H4" s="128"/>
      <c r="I4" s="128">
        <v>1</v>
      </c>
      <c r="J4" s="129"/>
      <c r="K4" s="129" t="s">
        <v>105</v>
      </c>
      <c r="L4" s="129"/>
      <c r="M4" s="129">
        <v>1</v>
      </c>
      <c r="N4" s="127"/>
      <c r="O4" s="128"/>
      <c r="P4" s="127"/>
      <c r="Q4" s="146" t="s">
        <v>106</v>
      </c>
      <c r="R4" s="146"/>
      <c r="S4" s="146"/>
      <c r="T4" s="146"/>
      <c r="U4" s="146"/>
      <c r="V4" s="130" t="s">
        <v>47</v>
      </c>
      <c r="W4" s="124" t="s">
        <v>78</v>
      </c>
      <c r="X4" s="131" t="s">
        <v>79</v>
      </c>
      <c r="Y4" s="89"/>
      <c r="Z4" s="89"/>
      <c r="AA4" s="89"/>
      <c r="AB4" s="89"/>
      <c r="AC4" s="89"/>
      <c r="AD4" s="89"/>
    </row>
    <row r="5" spans="1:30" x14ac:dyDescent="0.25">
      <c r="A5" s="123"/>
      <c r="B5" s="165" t="s">
        <v>80</v>
      </c>
      <c r="C5" s="124" t="s">
        <v>81</v>
      </c>
      <c r="D5" s="125" t="s">
        <v>77</v>
      </c>
      <c r="E5" s="126" t="s">
        <v>43</v>
      </c>
      <c r="F5" s="164"/>
      <c r="G5" s="127"/>
      <c r="H5" s="128"/>
      <c r="I5" s="127">
        <v>1</v>
      </c>
      <c r="J5" s="129"/>
      <c r="K5" s="129" t="s">
        <v>105</v>
      </c>
      <c r="L5" s="129"/>
      <c r="M5" s="129">
        <v>1</v>
      </c>
      <c r="N5" s="127"/>
      <c r="O5" s="128"/>
      <c r="P5" s="127"/>
      <c r="Q5" s="146" t="s">
        <v>107</v>
      </c>
      <c r="R5" s="146" t="s">
        <v>108</v>
      </c>
      <c r="S5" s="146"/>
      <c r="T5" s="146" t="s">
        <v>109</v>
      </c>
      <c r="U5" s="146"/>
      <c r="V5" s="130">
        <v>0.5</v>
      </c>
      <c r="W5" s="124" t="s">
        <v>82</v>
      </c>
      <c r="X5" s="131" t="s">
        <v>83</v>
      </c>
      <c r="Y5" s="89"/>
      <c r="Z5" s="89"/>
      <c r="AA5" s="89"/>
      <c r="AB5" s="89"/>
      <c r="AC5" s="89"/>
      <c r="AD5" s="89"/>
    </row>
    <row r="6" spans="1:30" x14ac:dyDescent="0.25">
      <c r="A6" s="24"/>
      <c r="B6" s="23" t="s">
        <v>9</v>
      </c>
      <c r="C6" s="18"/>
      <c r="D6" s="17"/>
      <c r="E6" s="98"/>
      <c r="F6" s="99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01" t="s">
        <v>107</v>
      </c>
      <c r="R6" s="101" t="s">
        <v>108</v>
      </c>
      <c r="S6" s="101"/>
      <c r="T6" s="101" t="s">
        <v>109</v>
      </c>
      <c r="U6" s="101"/>
      <c r="V6" s="31">
        <v>0.5</v>
      </c>
      <c r="W6" s="100"/>
      <c r="X6" s="101"/>
      <c r="Y6" s="89"/>
      <c r="Z6" s="89"/>
      <c r="AA6" s="89"/>
      <c r="AB6" s="89"/>
      <c r="AC6" s="89"/>
      <c r="AD6" s="89"/>
    </row>
    <row r="7" spans="1:30" x14ac:dyDescent="0.25">
      <c r="A7" s="24"/>
      <c r="B7" s="102" t="s">
        <v>75</v>
      </c>
      <c r="C7" s="103" t="s">
        <v>84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47"/>
      <c r="R7" s="147"/>
      <c r="S7" s="147"/>
      <c r="T7" s="147"/>
      <c r="U7" s="147"/>
      <c r="V7" s="107"/>
      <c r="W7" s="104"/>
      <c r="X7" s="109"/>
      <c r="Y7" s="89"/>
      <c r="Z7" s="89"/>
      <c r="AA7" s="89"/>
      <c r="AB7" s="89"/>
      <c r="AC7" s="89"/>
      <c r="AD7" s="89"/>
    </row>
    <row r="8" spans="1:30" x14ac:dyDescent="0.25">
      <c r="A8" s="24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48"/>
      <c r="R8" s="148"/>
      <c r="S8" s="148"/>
      <c r="T8" s="148"/>
      <c r="U8" s="148"/>
      <c r="V8" s="114"/>
      <c r="W8" s="114"/>
      <c r="X8" s="115"/>
      <c r="Y8" s="89"/>
      <c r="Z8" s="89"/>
      <c r="AA8" s="89"/>
      <c r="AB8" s="89"/>
      <c r="AC8" s="89"/>
      <c r="AD8" s="89"/>
    </row>
    <row r="9" spans="1:30" x14ac:dyDescent="0.25">
      <c r="A9" s="9"/>
      <c r="B9" s="92" t="s">
        <v>99</v>
      </c>
      <c r="C9" s="23" t="s">
        <v>63</v>
      </c>
      <c r="D9" s="93" t="s">
        <v>64</v>
      </c>
      <c r="E9" s="94" t="s">
        <v>1</v>
      </c>
      <c r="F9" s="25"/>
      <c r="G9" s="95" t="s">
        <v>65</v>
      </c>
      <c r="H9" s="96" t="s">
        <v>66</v>
      </c>
      <c r="I9" s="96" t="s">
        <v>31</v>
      </c>
      <c r="J9" s="18" t="s">
        <v>67</v>
      </c>
      <c r="K9" s="97" t="s">
        <v>68</v>
      </c>
      <c r="L9" s="97" t="s">
        <v>69</v>
      </c>
      <c r="M9" s="95" t="s">
        <v>70</v>
      </c>
      <c r="N9" s="95" t="s">
        <v>30</v>
      </c>
      <c r="O9" s="96" t="s">
        <v>71</v>
      </c>
      <c r="P9" s="95" t="s">
        <v>66</v>
      </c>
      <c r="Q9" s="145" t="s">
        <v>3</v>
      </c>
      <c r="R9" s="145">
        <v>1</v>
      </c>
      <c r="S9" s="145">
        <v>2</v>
      </c>
      <c r="T9" s="145">
        <v>3</v>
      </c>
      <c r="U9" s="145" t="s">
        <v>72</v>
      </c>
      <c r="V9" s="18" t="s">
        <v>21</v>
      </c>
      <c r="W9" s="17" t="s">
        <v>73</v>
      </c>
      <c r="X9" s="17" t="s">
        <v>74</v>
      </c>
      <c r="Y9" s="89"/>
      <c r="Z9" s="89"/>
      <c r="AA9" s="89"/>
      <c r="AB9" s="89"/>
      <c r="AC9" s="89"/>
      <c r="AD9" s="89"/>
    </row>
    <row r="10" spans="1:30" x14ac:dyDescent="0.25">
      <c r="A10" s="24"/>
      <c r="B10" s="160" t="s">
        <v>100</v>
      </c>
      <c r="C10" s="161" t="s">
        <v>101</v>
      </c>
      <c r="D10" s="136" t="s">
        <v>102</v>
      </c>
      <c r="E10" s="162" t="s">
        <v>46</v>
      </c>
      <c r="F10" s="163"/>
      <c r="G10" s="137"/>
      <c r="H10" s="138"/>
      <c r="I10" s="137">
        <v>1</v>
      </c>
      <c r="J10" s="139"/>
      <c r="K10" s="139"/>
      <c r="L10" s="139"/>
      <c r="M10" s="139">
        <v>1</v>
      </c>
      <c r="N10" s="137"/>
      <c r="O10" s="138"/>
      <c r="P10" s="137">
        <v>1</v>
      </c>
      <c r="Q10" s="149"/>
      <c r="R10" s="149"/>
      <c r="S10" s="149"/>
      <c r="T10" s="149"/>
      <c r="U10" s="149"/>
      <c r="V10" s="140"/>
      <c r="W10" s="141" t="s">
        <v>103</v>
      </c>
      <c r="X10" s="137">
        <v>260</v>
      </c>
      <c r="Y10" s="89"/>
      <c r="Z10" s="89"/>
      <c r="AA10" s="89"/>
      <c r="AB10" s="89"/>
      <c r="AC10" s="89"/>
      <c r="AD10" s="89"/>
    </row>
    <row r="11" spans="1:30" x14ac:dyDescent="0.25">
      <c r="A11" s="24"/>
      <c r="B11" s="152"/>
      <c r="C11" s="153"/>
      <c r="D11" s="154"/>
      <c r="E11" s="155"/>
      <c r="F11" s="156"/>
      <c r="G11" s="153"/>
      <c r="H11" s="153"/>
      <c r="I11" s="153"/>
      <c r="J11" s="157"/>
      <c r="K11" s="157"/>
      <c r="L11" s="157"/>
      <c r="M11" s="153"/>
      <c r="N11" s="153"/>
      <c r="O11" s="153"/>
      <c r="P11" s="153"/>
      <c r="Q11" s="158"/>
      <c r="R11" s="158"/>
      <c r="S11" s="158"/>
      <c r="T11" s="158"/>
      <c r="U11" s="158"/>
      <c r="V11" s="153"/>
      <c r="W11" s="154"/>
      <c r="X11" s="159"/>
      <c r="Y11" s="89"/>
      <c r="Z11" s="89"/>
      <c r="AA11" s="89"/>
      <c r="AB11" s="89"/>
      <c r="AC11" s="89"/>
      <c r="AD11" s="89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50"/>
      <c r="R12" s="150"/>
      <c r="S12" s="150"/>
      <c r="T12" s="150"/>
      <c r="U12" s="150"/>
      <c r="V12" s="1"/>
      <c r="W12" s="116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50"/>
      <c r="R13" s="150"/>
      <c r="S13" s="150"/>
      <c r="T13" s="150"/>
      <c r="U13" s="150"/>
      <c r="V13" s="1"/>
      <c r="W13" s="116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0"/>
      <c r="R14" s="150"/>
      <c r="S14" s="150"/>
      <c r="T14" s="150"/>
      <c r="U14" s="150"/>
      <c r="V14" s="1"/>
      <c r="W14" s="116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0"/>
      <c r="R15" s="150"/>
      <c r="S15" s="150"/>
      <c r="T15" s="150"/>
      <c r="U15" s="150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0"/>
      <c r="R16" s="150"/>
      <c r="S16" s="150"/>
      <c r="T16" s="150"/>
      <c r="U16" s="150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0"/>
      <c r="R17" s="150"/>
      <c r="S17" s="150"/>
      <c r="T17" s="150"/>
      <c r="U17" s="150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0"/>
      <c r="R37" s="150"/>
      <c r="S37" s="150"/>
      <c r="T37" s="150"/>
      <c r="U37" s="150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0"/>
      <c r="R38" s="150"/>
      <c r="S38" s="150"/>
      <c r="T38" s="150"/>
      <c r="U38" s="150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0"/>
      <c r="R39" s="150"/>
      <c r="S39" s="150"/>
      <c r="T39" s="150"/>
      <c r="U39" s="150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0"/>
      <c r="R40" s="150"/>
      <c r="S40" s="150"/>
      <c r="T40" s="150"/>
      <c r="U40" s="150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0"/>
      <c r="R41" s="150"/>
      <c r="S41" s="150"/>
      <c r="T41" s="150"/>
      <c r="U41" s="150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0"/>
      <c r="R42" s="150"/>
      <c r="S42" s="150"/>
      <c r="T42" s="150"/>
      <c r="U42" s="150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0"/>
      <c r="R43" s="150"/>
      <c r="S43" s="150"/>
      <c r="T43" s="150"/>
      <c r="U43" s="150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0"/>
      <c r="R44" s="150"/>
      <c r="S44" s="150"/>
      <c r="T44" s="150"/>
      <c r="U44" s="150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0"/>
      <c r="R45" s="150"/>
      <c r="S45" s="150"/>
      <c r="T45" s="150"/>
      <c r="U45" s="150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0"/>
      <c r="R46" s="150"/>
      <c r="S46" s="150"/>
      <c r="T46" s="150"/>
      <c r="U46" s="150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0"/>
      <c r="R47" s="150"/>
      <c r="S47" s="150"/>
      <c r="T47" s="150"/>
      <c r="U47" s="150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0"/>
      <c r="R48" s="150"/>
      <c r="S48" s="150"/>
      <c r="T48" s="150"/>
      <c r="U48" s="150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0"/>
      <c r="R49" s="150"/>
      <c r="S49" s="150"/>
      <c r="T49" s="150"/>
      <c r="U49" s="150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0"/>
      <c r="R50" s="150"/>
      <c r="S50" s="150"/>
      <c r="T50" s="150"/>
      <c r="U50" s="150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0"/>
      <c r="R51" s="150"/>
      <c r="S51" s="150"/>
      <c r="T51" s="150"/>
      <c r="U51" s="150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0"/>
      <c r="R52" s="150"/>
      <c r="S52" s="150"/>
      <c r="T52" s="150"/>
      <c r="U52" s="150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0"/>
      <c r="R53" s="150"/>
      <c r="S53" s="150"/>
      <c r="T53" s="150"/>
      <c r="U53" s="150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0"/>
      <c r="R54" s="150"/>
      <c r="S54" s="150"/>
      <c r="T54" s="150"/>
      <c r="U54" s="150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0"/>
      <c r="R55" s="150"/>
      <c r="S55" s="150"/>
      <c r="T55" s="150"/>
      <c r="U55" s="150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0"/>
      <c r="R56" s="150"/>
      <c r="S56" s="150"/>
      <c r="T56" s="150"/>
      <c r="U56" s="150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0"/>
      <c r="R57" s="150"/>
      <c r="S57" s="150"/>
      <c r="T57" s="150"/>
      <c r="U57" s="150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0"/>
      <c r="R58" s="150"/>
      <c r="S58" s="150"/>
      <c r="T58" s="150"/>
      <c r="U58" s="150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0"/>
      <c r="R59" s="150"/>
      <c r="S59" s="150"/>
      <c r="T59" s="150"/>
      <c r="U59" s="150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0"/>
      <c r="R60" s="150"/>
      <c r="S60" s="150"/>
      <c r="T60" s="150"/>
      <c r="U60" s="150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0"/>
      <c r="R61" s="150"/>
      <c r="S61" s="150"/>
      <c r="T61" s="150"/>
      <c r="U61" s="150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0"/>
      <c r="R62" s="150"/>
      <c r="S62" s="150"/>
      <c r="T62" s="150"/>
      <c r="U62" s="150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0"/>
      <c r="R63" s="150"/>
      <c r="S63" s="150"/>
      <c r="T63" s="150"/>
      <c r="U63" s="150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0"/>
      <c r="R64" s="150"/>
      <c r="S64" s="150"/>
      <c r="T64" s="150"/>
      <c r="U64" s="150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0"/>
      <c r="R65" s="150"/>
      <c r="S65" s="150"/>
      <c r="T65" s="150"/>
      <c r="U65" s="150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0"/>
      <c r="R66" s="150"/>
      <c r="S66" s="150"/>
      <c r="T66" s="150"/>
      <c r="U66" s="150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0"/>
      <c r="R67" s="150"/>
      <c r="S67" s="150"/>
      <c r="T67" s="150"/>
      <c r="U67" s="150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0"/>
      <c r="R68" s="150"/>
      <c r="S68" s="150"/>
      <c r="T68" s="150"/>
      <c r="U68" s="150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0"/>
      <c r="R69" s="150"/>
      <c r="S69" s="150"/>
      <c r="T69" s="150"/>
      <c r="U69" s="150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0"/>
      <c r="R70" s="150"/>
      <c r="S70" s="150"/>
      <c r="T70" s="150"/>
      <c r="U70" s="150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0"/>
      <c r="R71" s="150"/>
      <c r="S71" s="150"/>
      <c r="T71" s="150"/>
      <c r="U71" s="150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0"/>
      <c r="R72" s="150"/>
      <c r="S72" s="150"/>
      <c r="T72" s="150"/>
      <c r="U72" s="150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0"/>
      <c r="R73" s="150"/>
      <c r="S73" s="150"/>
      <c r="T73" s="150"/>
      <c r="U73" s="150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0"/>
      <c r="R74" s="150"/>
      <c r="S74" s="150"/>
      <c r="T74" s="150"/>
      <c r="U74" s="150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0"/>
      <c r="R75" s="150"/>
      <c r="S75" s="150"/>
      <c r="T75" s="150"/>
      <c r="U75" s="150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0"/>
      <c r="R76" s="150"/>
      <c r="S76" s="150"/>
      <c r="T76" s="150"/>
      <c r="U76" s="150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0"/>
      <c r="R77" s="150"/>
      <c r="S77" s="150"/>
      <c r="T77" s="150"/>
      <c r="U77" s="150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0"/>
      <c r="R78" s="150"/>
      <c r="S78" s="150"/>
      <c r="T78" s="150"/>
      <c r="U78" s="150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0"/>
      <c r="R79" s="150"/>
      <c r="S79" s="150"/>
      <c r="T79" s="150"/>
      <c r="U79" s="150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0"/>
      <c r="R80" s="150"/>
      <c r="S80" s="150"/>
      <c r="T80" s="150"/>
      <c r="U80" s="150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0"/>
      <c r="R81" s="150"/>
      <c r="S81" s="150"/>
      <c r="T81" s="150"/>
      <c r="U81" s="150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0"/>
      <c r="R82" s="150"/>
      <c r="S82" s="150"/>
      <c r="T82" s="150"/>
      <c r="U82" s="150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0"/>
      <c r="R83" s="150"/>
      <c r="S83" s="150"/>
      <c r="T83" s="150"/>
      <c r="U83" s="150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0"/>
      <c r="R84" s="150"/>
      <c r="S84" s="150"/>
      <c r="T84" s="150"/>
      <c r="U84" s="150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0"/>
      <c r="R85" s="150"/>
      <c r="S85" s="150"/>
      <c r="T85" s="150"/>
      <c r="U85" s="150"/>
      <c r="V85" s="1"/>
      <c r="W85" s="116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16"/>
      <c r="C86" s="1"/>
      <c r="D86" s="116"/>
      <c r="E86" s="11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0"/>
      <c r="R86" s="150"/>
      <c r="S86" s="150"/>
      <c r="T86" s="150"/>
      <c r="U86" s="150"/>
      <c r="V86" s="1"/>
      <c r="W86" s="116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16"/>
      <c r="C87" s="1"/>
      <c r="D87" s="116"/>
      <c r="E87" s="11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0"/>
      <c r="R87" s="150"/>
      <c r="S87" s="150"/>
      <c r="T87" s="150"/>
      <c r="U87" s="150"/>
      <c r="V87" s="1"/>
      <c r="W87" s="116"/>
      <c r="X87" s="1"/>
      <c r="Y87" s="89"/>
      <c r="Z87" s="89"/>
      <c r="AA87" s="89"/>
      <c r="AB87" s="89"/>
      <c r="AC87" s="89"/>
      <c r="AD8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2019-01-24T23:23:25Z</dcterms:modified>
</cp:coreProperties>
</file>